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Skolām" sheetId="1" r:id="rId1"/>
    <sheet name="Pirmskolām" sheetId="2" r:id="rId2"/>
  </sheets>
  <definedNames/>
  <calcPr fullCalcOnLoad="1"/>
</workbook>
</file>

<file path=xl/sharedStrings.xml><?xml version="1.0" encoding="utf-8"?>
<sst xmlns="http://schemas.openxmlformats.org/spreadsheetml/2006/main" count="112" uniqueCount="76">
  <si>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</si>
  <si>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</si>
  <si>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</si>
  <si>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</si>
  <si>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</si>
  <si>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</si>
  <si>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</si>
  <si>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</si>
  <si>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</si>
  <si>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</si>
  <si>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</si>
  <si>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</si>
  <si>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</si>
  <si>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</si>
  <si>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</si>
  <si>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</si>
  <si>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</si>
  <si>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</si>
  <si>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</si>
  <si>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</si>
  <si>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</si>
  <si>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</si>
  <si>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</si>
  <si>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</si>
  <si>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</si>
  <si>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</si>
  <si>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</si>
  <si>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</si>
  <si>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</si>
  <si>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</si>
  <si>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Uz vienu skolēnu Ls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</si>
  <si>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</si>
  <si>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</si>
  <si>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</si>
  <si>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</si>
  <si>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</si>
  <si>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</si>
  <si>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</si>
  <si>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</si>
  <si>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</si>
  <si>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Mētrienas pagasta pārvalde</t>
  </si>
  <si>
    <t>Ošupes pagasta pārvalde</t>
  </si>
  <si>
    <t>Praulienas pagasta pārvalde</t>
  </si>
  <si>
    <t>Vestienas pagasta pārvalde</t>
  </si>
  <si>
    <t>Andreja Eglīša Ļaudonas vidusskola</t>
  </si>
  <si>
    <t>19.04.2013.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</si>
  <si>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</si>
  <si>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</si>
  <si>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</si>
  <si>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</si>
  <si>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</si>
  <si>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</si>
  <si>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</si>
  <si>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</si>
  <si>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</si>
  <si>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</si>
  <si>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</si>
  <si>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</si>
  <si>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</si>
  <si>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</si>
  <si>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</si>
  <si>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Kopā EUR</t>
  </si>
  <si>
    <t>Madonas pilsētas vidusskola</t>
  </si>
  <si>
    <t>Mācību literatūras iegādei EUR</t>
  </si>
  <si>
    <t>Vienam skolēnam</t>
  </si>
  <si>
    <t xml:space="preserve">Valsts budžeta līdzekļu sadale mācību grāmatu un mācību  līdzekļu iegādei </t>
  </si>
  <si>
    <t>Skolēnu  skaits 10.01.2019.</t>
  </si>
  <si>
    <t>Bērnu vecāku par 5.g.skaits uz 10.01.2019.</t>
  </si>
  <si>
    <t>Pirmsskolas grupa Mētrienas pagastā</t>
  </si>
  <si>
    <t>pirmskolām 2019. gadam I pusgadam</t>
  </si>
  <si>
    <t>Valsts budžeta līdzekļu sadale mācību grāmatu un mācību  līdzekļu iegādei  skolām 2019. gadam I pusgadam</t>
  </si>
  <si>
    <t>Madonas novada pašvaldības domes</t>
  </si>
  <si>
    <t>21.05.2019. lēmumam Nr.202</t>
  </si>
  <si>
    <t>(protokols Nr.8, 23.p.)</t>
  </si>
  <si>
    <t>Pielikums Nr.1</t>
  </si>
  <si>
    <t>Pielikums Nr.2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</si>
</sst>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"/>
    <numFmt numFmtId="179" formatCode="0.00000"/>
    <numFmt numFmtId="180" formatCode="0.000"/>
    <numFmt numFmtId="181" formatCode="0.0"/>
    <numFmt numFmtId="182" formatCode="0.0000000"/>
    <numFmt numFmtId="183" formatCode="0.00000000"/>
    <numFmt numFmtId="184" formatCode="0.000000000"/>
    <numFmt numFmtId="185" formatCode="0.000000"/>
  </numFmts>
  <fonts count="32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10" borderId="0" applyNumberFormat="0" applyBorder="0" applyAlignment="0" applyProtection="0"/>
    <xf numFmtId="0" fontId="29" fillId="22" borderId="0" applyNumberFormat="0" applyBorder="0" applyAlignment="0" applyProtection="0"/>
    <xf numFmtId="0" fontId="2" fillId="16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18" borderId="0" applyNumberFormat="0" applyBorder="0" applyAlignment="0" applyProtection="0"/>
    <xf numFmtId="0" fontId="30" fillId="28" borderId="0" applyNumberFormat="0" applyBorder="0" applyAlignment="0" applyProtection="0"/>
    <xf numFmtId="0" fontId="1" fillId="20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8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15" fillId="0" borderId="7" applyNumberFormat="0" applyFill="0" applyAlignment="0" applyProtection="0"/>
    <xf numFmtId="0" fontId="16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78" fontId="2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9" fillId="43" borderId="11" xfId="0" applyFont="1" applyFill="1" applyBorder="1" applyAlignment="1">
      <alignment horizontal="center" vertical="center"/>
    </xf>
    <xf numFmtId="0" fontId="24" fillId="43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43" borderId="0" xfId="0" applyFont="1" applyFill="1" applyAlignment="1">
      <alignment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44" borderId="0" xfId="0" applyFill="1" applyAlignment="1">
      <alignment/>
    </xf>
    <xf numFmtId="0" fontId="24" fillId="0" borderId="11" xfId="0" applyFont="1" applyBorder="1" applyAlignment="1">
      <alignment/>
    </xf>
    <xf numFmtId="0" fontId="23" fillId="0" borderId="14" xfId="0" applyFont="1" applyBorder="1" applyAlignment="1">
      <alignment/>
    </xf>
    <xf numFmtId="1" fontId="23" fillId="0" borderId="11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44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9" fillId="43" borderId="11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" fontId="24" fillId="0" borderId="11" xfId="0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0" fontId="24" fillId="0" borderId="0" xfId="0" applyFont="1" applyBorder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13" borderId="11" xfId="0" applyFont="1" applyFill="1" applyBorder="1" applyAlignment="1">
      <alignment horizontal="center" vertical="top"/>
    </xf>
    <xf numFmtId="1" fontId="26" fillId="13" borderId="11" xfId="0" applyNumberFormat="1" applyFont="1" applyFill="1" applyBorder="1" applyAlignment="1">
      <alignment/>
    </xf>
    <xf numFmtId="1" fontId="24" fillId="13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43" borderId="0" xfId="0" applyFont="1" applyFill="1" applyAlignment="1">
      <alignment/>
    </xf>
    <xf numFmtId="0" fontId="21" fillId="43" borderId="0" xfId="0" applyFont="1" applyFill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7" fillId="0" borderId="0" xfId="0" applyFont="1" applyFill="1" applyBorder="1" applyAlignment="1">
      <alignment/>
    </xf>
    <xf numFmtId="1" fontId="26" fillId="0" borderId="12" xfId="0" applyNumberFormat="1" applyFont="1" applyBorder="1" applyAlignment="1">
      <alignment horizontal="center"/>
    </xf>
    <xf numFmtId="0" fontId="25" fillId="43" borderId="0" xfId="0" applyFont="1" applyFill="1" applyAlignment="1">
      <alignment/>
    </xf>
    <xf numFmtId="0" fontId="0" fillId="0" borderId="0" xfId="0" applyAlignment="1">
      <alignment horizontal="right"/>
    </xf>
  </cellXfs>
  <cellStyles count="69">
    <cellStyle name="Normal" xfId="0"/>
    <cellStyle name="1. izcēlums" xfId="15"/>
    <cellStyle name="20% no 1. izcēluma" xfId="16"/>
    <cellStyle name="20% no 1. izcēluma" xfId="17"/>
    <cellStyle name="20% no 2. izcēluma" xfId="18"/>
    <cellStyle name="20% no 2. izcēluma" xfId="19"/>
    <cellStyle name="20% no 3. izcēluma" xfId="20"/>
    <cellStyle name="20% no 3. izcēluma" xfId="21"/>
    <cellStyle name="20% no 4. izcēluma" xfId="22"/>
    <cellStyle name="20% no 4. izcēluma" xfId="23"/>
    <cellStyle name="20% no 5. izcēluma" xfId="24"/>
    <cellStyle name="20% no 5. izcēluma" xfId="25"/>
    <cellStyle name="20% no 6. izcēluma" xfId="26"/>
    <cellStyle name="20% no 6. izcēluma" xfId="27"/>
    <cellStyle name="40% no 1. izcēluma" xfId="28"/>
    <cellStyle name="40% no 1. izcēluma" xfId="29"/>
    <cellStyle name="40% no 2. izcēluma" xfId="30"/>
    <cellStyle name="40% no 2. izcēluma" xfId="31"/>
    <cellStyle name="40% no 3. izcēluma" xfId="32"/>
    <cellStyle name="40% no 3. izcēluma" xfId="33"/>
    <cellStyle name="40% no 4. izcēluma" xfId="34"/>
    <cellStyle name="40% no 4. izcēluma" xfId="35"/>
    <cellStyle name="40% no 5. izcēluma" xfId="36"/>
    <cellStyle name="40% no 5. izcēluma" xfId="37"/>
    <cellStyle name="40% no 6. izcēluma" xfId="38"/>
    <cellStyle name="40% no 6. izcēluma" xfId="39"/>
    <cellStyle name="60% no 1. izcēluma" xfId="40"/>
    <cellStyle name="60% no 1. izcēluma" xfId="41"/>
    <cellStyle name="60% no 2. izcēluma" xfId="42"/>
    <cellStyle name="60% no 2. izcēluma" xfId="43"/>
    <cellStyle name="60% no 3. izcēluma" xfId="44"/>
    <cellStyle name="60% no 3. izcēluma" xfId="45"/>
    <cellStyle name="60% no 4. izcēluma" xfId="46"/>
    <cellStyle name="60% no 4. izcēluma" xfId="47"/>
    <cellStyle name="60% no 5. izcēluma" xfId="48"/>
    <cellStyle name="60% no 5. izcēluma" xfId="49"/>
    <cellStyle name="60% no 6. izcēluma" xfId="50"/>
    <cellStyle name="60% no 6. izcēluma" xfId="51"/>
    <cellStyle name="Aprēķināšana" xfId="52"/>
    <cellStyle name="Brīdinājuma teksts" xfId="53"/>
    <cellStyle name="Hyperlink" xfId="54"/>
    <cellStyle name="Ievade" xfId="55"/>
    <cellStyle name="Izcēlums (1. veids)" xfId="56"/>
    <cellStyle name="Izcēlums (2. veids)" xfId="57"/>
    <cellStyle name="Izcēlums (3. veids)" xfId="58"/>
    <cellStyle name="Izcēlums (4. veids)" xfId="59"/>
    <cellStyle name="Izcēlums (5. veids)" xfId="60"/>
    <cellStyle name="Izcēlums (6. veids)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L18" sqref="L18"/>
    </sheetView>
  </sheetViews>
  <sheetFormatPr defaultColWidth="9.140625" defaultRowHeight="12.75"/>
  <cols>
    <col min="3" max="3" width="42.00390625" style="0" customWidth="1"/>
    <col min="4" max="4" width="13.7109375" style="0" customWidth="1"/>
    <col min="5" max="5" width="13.00390625" style="0" customWidth="1"/>
    <col min="6" max="6" width="12.57421875" style="0" customWidth="1"/>
    <col min="7" max="7" width="11.28125" style="0" customWidth="1"/>
    <col min="8" max="8" width="9.140625" style="0" customWidth="1"/>
    <col min="10" max="10" width="12.421875" style="0" customWidth="1"/>
  </cols>
  <sheetData>
    <row r="1" spans="6:7" ht="12.75">
      <c r="F1" s="60" t="s">
        <v>74</v>
      </c>
      <c r="G1" s="60"/>
    </row>
    <row r="2" spans="5:7" ht="12.75">
      <c r="E2" s="60" t="s">
        <v>71</v>
      </c>
      <c r="F2" s="60"/>
      <c r="G2" s="60"/>
    </row>
    <row r="3" spans="5:7" ht="12.75">
      <c r="E3" s="60" t="s">
        <v>72</v>
      </c>
      <c r="F3" s="60"/>
      <c r="G3" s="60"/>
    </row>
    <row r="4" spans="5:7" ht="12.75">
      <c r="E4" s="60" t="s">
        <v>73</v>
      </c>
      <c r="F4" s="60"/>
      <c r="G4" s="60"/>
    </row>
    <row r="5" s="22" customFormat="1" ht="12.75"/>
    <row r="6" spans="1:9" ht="30" customHeight="1">
      <c r="A6" s="59" t="s">
        <v>70</v>
      </c>
      <c r="B6" s="59"/>
      <c r="C6" s="59"/>
      <c r="D6" s="59"/>
      <c r="E6" s="59"/>
      <c r="F6" s="59"/>
      <c r="G6" s="59"/>
      <c r="H6" s="59"/>
      <c r="I6" s="59"/>
    </row>
    <row r="7" spans="2:3" ht="15">
      <c r="B7" s="27"/>
      <c r="C7" s="6"/>
    </row>
    <row r="8" spans="2:3" ht="15">
      <c r="B8" s="27"/>
      <c r="C8" s="6"/>
    </row>
    <row r="9" spans="2:7" ht="40.5" customHeight="1">
      <c r="B9" s="30" t="s">
        <v>13</v>
      </c>
      <c r="C9" s="30" t="s">
        <v>14</v>
      </c>
      <c r="D9" s="29" t="s">
        <v>66</v>
      </c>
      <c r="E9" s="28" t="s">
        <v>63</v>
      </c>
      <c r="F9" s="29" t="s">
        <v>60</v>
      </c>
      <c r="G9" s="47" t="s">
        <v>61</v>
      </c>
    </row>
    <row r="10" spans="2:7" ht="14.25" customHeight="1">
      <c r="B10" s="17"/>
      <c r="C10" s="17"/>
      <c r="D10" s="58"/>
      <c r="E10" s="58"/>
      <c r="F10" s="58"/>
      <c r="G10" s="48"/>
    </row>
    <row r="11" spans="2:7" ht="15">
      <c r="B11" s="39"/>
      <c r="C11" s="23" t="s">
        <v>31</v>
      </c>
      <c r="D11" s="25"/>
      <c r="E11" s="25"/>
      <c r="F11" s="25"/>
      <c r="G11" s="49"/>
    </row>
    <row r="12" spans="2:7" ht="15">
      <c r="B12" s="40" t="s">
        <v>15</v>
      </c>
      <c r="C12" s="24" t="s">
        <v>0</v>
      </c>
      <c r="D12" s="25">
        <v>267</v>
      </c>
      <c r="E12" s="25">
        <f>G12/2</f>
        <v>1242.885</v>
      </c>
      <c r="F12" s="25">
        <f>G12/2</f>
        <v>1242.885</v>
      </c>
      <c r="G12" s="49">
        <f>D12*9.31</f>
        <v>2485.77</v>
      </c>
    </row>
    <row r="13" spans="2:7" ht="15">
      <c r="B13" s="40" t="s">
        <v>16</v>
      </c>
      <c r="C13" s="24" t="s">
        <v>62</v>
      </c>
      <c r="D13" s="25">
        <v>995</v>
      </c>
      <c r="E13" s="25">
        <f aca="true" t="shared" si="0" ref="E13:E38">G13/2</f>
        <v>4631.725</v>
      </c>
      <c r="F13" s="25">
        <f aca="true" t="shared" si="1" ref="F13:F38">G13/2</f>
        <v>4631.725</v>
      </c>
      <c r="G13" s="49">
        <f aca="true" t="shared" si="2" ref="G13:G38">D13*9.31</f>
        <v>9263.45</v>
      </c>
    </row>
    <row r="14" spans="2:7" ht="15">
      <c r="B14" s="40"/>
      <c r="C14" s="26" t="s">
        <v>32</v>
      </c>
      <c r="D14" s="25"/>
      <c r="E14" s="25"/>
      <c r="F14" s="25"/>
      <c r="G14" s="49">
        <f t="shared" si="2"/>
        <v>0</v>
      </c>
    </row>
    <row r="15" spans="2:7" ht="15">
      <c r="B15" s="40" t="s">
        <v>17</v>
      </c>
      <c r="C15" s="24" t="s">
        <v>44</v>
      </c>
      <c r="D15" s="25">
        <v>176</v>
      </c>
      <c r="E15" s="25">
        <f t="shared" si="0"/>
        <v>819.2800000000001</v>
      </c>
      <c r="F15" s="25">
        <f t="shared" si="1"/>
        <v>819.2800000000001</v>
      </c>
      <c r="G15" s="49">
        <f t="shared" si="2"/>
        <v>1638.5600000000002</v>
      </c>
    </row>
    <row r="16" spans="2:7" ht="15">
      <c r="B16" s="40"/>
      <c r="C16" s="26" t="s">
        <v>33</v>
      </c>
      <c r="D16" s="25"/>
      <c r="E16" s="25"/>
      <c r="F16" s="25"/>
      <c r="G16" s="49">
        <f t="shared" si="2"/>
        <v>0</v>
      </c>
    </row>
    <row r="17" spans="2:7" ht="15">
      <c r="B17" s="40" t="s">
        <v>18</v>
      </c>
      <c r="C17" s="24" t="s">
        <v>6</v>
      </c>
      <c r="D17" s="25">
        <v>70</v>
      </c>
      <c r="E17" s="25">
        <f t="shared" si="0"/>
        <v>325.85</v>
      </c>
      <c r="F17" s="25">
        <f t="shared" si="1"/>
        <v>325.85</v>
      </c>
      <c r="G17" s="49">
        <f t="shared" si="2"/>
        <v>651.7</v>
      </c>
    </row>
    <row r="18" spans="2:7" ht="15">
      <c r="B18" s="40"/>
      <c r="C18" s="26" t="s">
        <v>34</v>
      </c>
      <c r="D18" s="25"/>
      <c r="E18" s="25"/>
      <c r="F18" s="25"/>
      <c r="G18" s="49">
        <f t="shared" si="2"/>
        <v>0</v>
      </c>
    </row>
    <row r="19" spans="2:7" ht="15">
      <c r="B19" s="40" t="s">
        <v>19</v>
      </c>
      <c r="C19" s="24" t="s">
        <v>1</v>
      </c>
      <c r="D19" s="25">
        <v>89</v>
      </c>
      <c r="E19" s="25">
        <f t="shared" si="0"/>
        <v>414.295</v>
      </c>
      <c r="F19" s="25">
        <f t="shared" si="1"/>
        <v>414.295</v>
      </c>
      <c r="G19" s="49">
        <f t="shared" si="2"/>
        <v>828.59</v>
      </c>
    </row>
    <row r="20" spans="2:7" ht="15">
      <c r="B20" s="40"/>
      <c r="C20" s="26" t="s">
        <v>35</v>
      </c>
      <c r="D20" s="25"/>
      <c r="E20" s="25"/>
      <c r="F20" s="25"/>
      <c r="G20" s="49">
        <f t="shared" si="2"/>
        <v>0</v>
      </c>
    </row>
    <row r="21" spans="2:7" ht="15">
      <c r="B21" s="40" t="s">
        <v>20</v>
      </c>
      <c r="C21" s="24" t="s">
        <v>2</v>
      </c>
      <c r="D21" s="25">
        <v>92</v>
      </c>
      <c r="E21" s="25">
        <f t="shared" si="0"/>
        <v>428.26000000000005</v>
      </c>
      <c r="F21" s="25">
        <f t="shared" si="1"/>
        <v>428.26000000000005</v>
      </c>
      <c r="G21" s="49">
        <f t="shared" si="2"/>
        <v>856.5200000000001</v>
      </c>
    </row>
    <row r="22" spans="2:7" ht="15">
      <c r="B22" s="40"/>
      <c r="C22" s="26" t="s">
        <v>36</v>
      </c>
      <c r="D22" s="25"/>
      <c r="E22" s="25"/>
      <c r="F22" s="25"/>
      <c r="G22" s="49">
        <f t="shared" si="2"/>
        <v>0</v>
      </c>
    </row>
    <row r="23" spans="2:7" ht="15">
      <c r="B23" s="40" t="s">
        <v>21</v>
      </c>
      <c r="C23" s="24" t="s">
        <v>4</v>
      </c>
      <c r="D23" s="25">
        <v>74</v>
      </c>
      <c r="E23" s="25">
        <f t="shared" si="0"/>
        <v>344.47</v>
      </c>
      <c r="F23" s="25">
        <f t="shared" si="1"/>
        <v>344.47</v>
      </c>
      <c r="G23" s="49">
        <f t="shared" si="2"/>
        <v>688.94</v>
      </c>
    </row>
    <row r="24" spans="2:7" ht="15">
      <c r="B24" s="40"/>
      <c r="C24" s="26" t="s">
        <v>37</v>
      </c>
      <c r="D24" s="25"/>
      <c r="E24" s="25"/>
      <c r="F24" s="25"/>
      <c r="G24" s="49">
        <f t="shared" si="2"/>
        <v>0</v>
      </c>
    </row>
    <row r="25" spans="2:7" ht="15">
      <c r="B25" s="40" t="s">
        <v>22</v>
      </c>
      <c r="C25" s="24" t="s">
        <v>5</v>
      </c>
      <c r="D25" s="25">
        <v>111</v>
      </c>
      <c r="E25" s="25">
        <f t="shared" si="0"/>
        <v>516.705</v>
      </c>
      <c r="F25" s="25">
        <f t="shared" si="1"/>
        <v>516.705</v>
      </c>
      <c r="G25" s="49">
        <f t="shared" si="2"/>
        <v>1033.41</v>
      </c>
    </row>
    <row r="26" spans="2:7" ht="15">
      <c r="B26" s="40"/>
      <c r="C26" s="26" t="s">
        <v>38</v>
      </c>
      <c r="D26" s="41"/>
      <c r="E26" s="25"/>
      <c r="F26" s="25"/>
      <c r="G26" s="49">
        <f t="shared" si="2"/>
        <v>0</v>
      </c>
    </row>
    <row r="27" spans="2:7" ht="15">
      <c r="B27" s="40" t="s">
        <v>23</v>
      </c>
      <c r="C27" s="24" t="s">
        <v>7</v>
      </c>
      <c r="D27" s="25">
        <v>56</v>
      </c>
      <c r="E27" s="25">
        <f t="shared" si="0"/>
        <v>260.68</v>
      </c>
      <c r="F27" s="25">
        <f t="shared" si="1"/>
        <v>260.68</v>
      </c>
      <c r="G27" s="49">
        <f t="shared" si="2"/>
        <v>521.36</v>
      </c>
    </row>
    <row r="28" spans="2:7" ht="15">
      <c r="B28" s="40"/>
      <c r="C28" s="26" t="s">
        <v>39</v>
      </c>
      <c r="D28" s="41"/>
      <c r="E28" s="25"/>
      <c r="F28" s="25"/>
      <c r="G28" s="49">
        <f t="shared" si="2"/>
        <v>0</v>
      </c>
    </row>
    <row r="29" spans="2:7" ht="15">
      <c r="B29" s="40" t="s">
        <v>24</v>
      </c>
      <c r="C29" s="24" t="s">
        <v>8</v>
      </c>
      <c r="D29" s="25">
        <v>61</v>
      </c>
      <c r="E29" s="25">
        <f t="shared" si="0"/>
        <v>283.95500000000004</v>
      </c>
      <c r="F29" s="25">
        <f t="shared" si="1"/>
        <v>283.95500000000004</v>
      </c>
      <c r="G29" s="49">
        <f t="shared" si="2"/>
        <v>567.9100000000001</v>
      </c>
    </row>
    <row r="30" spans="2:7" ht="15">
      <c r="B30" s="40"/>
      <c r="C30" s="26" t="s">
        <v>40</v>
      </c>
      <c r="D30" s="25"/>
      <c r="E30" s="25"/>
      <c r="F30" s="25"/>
      <c r="G30" s="49">
        <f t="shared" si="2"/>
        <v>0</v>
      </c>
    </row>
    <row r="31" spans="2:7" ht="15">
      <c r="B31" s="40" t="s">
        <v>25</v>
      </c>
      <c r="C31" s="24" t="s">
        <v>9</v>
      </c>
      <c r="D31" s="25">
        <v>0</v>
      </c>
      <c r="E31" s="25">
        <f t="shared" si="0"/>
        <v>0</v>
      </c>
      <c r="F31" s="25">
        <f t="shared" si="1"/>
        <v>0</v>
      </c>
      <c r="G31" s="49">
        <f t="shared" si="2"/>
        <v>0</v>
      </c>
    </row>
    <row r="32" spans="2:7" ht="15">
      <c r="B32" s="40"/>
      <c r="C32" s="26" t="s">
        <v>41</v>
      </c>
      <c r="D32" s="25"/>
      <c r="E32" s="25"/>
      <c r="F32" s="25"/>
      <c r="G32" s="49">
        <f t="shared" si="2"/>
        <v>0</v>
      </c>
    </row>
    <row r="33" spans="2:7" ht="15">
      <c r="B33" s="40" t="s">
        <v>26</v>
      </c>
      <c r="C33" s="24" t="s">
        <v>3</v>
      </c>
      <c r="D33" s="25">
        <v>58</v>
      </c>
      <c r="E33" s="25">
        <f t="shared" si="0"/>
        <v>269.99</v>
      </c>
      <c r="F33" s="25">
        <f t="shared" si="1"/>
        <v>269.99</v>
      </c>
      <c r="G33" s="49">
        <f t="shared" si="2"/>
        <v>539.98</v>
      </c>
    </row>
    <row r="34" spans="2:7" ht="15">
      <c r="B34" s="40"/>
      <c r="C34" s="26" t="s">
        <v>42</v>
      </c>
      <c r="D34" s="25"/>
      <c r="E34" s="25"/>
      <c r="F34" s="25"/>
      <c r="G34" s="49">
        <f t="shared" si="2"/>
        <v>0</v>
      </c>
    </row>
    <row r="35" spans="2:7" ht="15">
      <c r="B35" s="40" t="s">
        <v>27</v>
      </c>
      <c r="C35" s="24" t="s">
        <v>10</v>
      </c>
      <c r="D35" s="25">
        <v>103</v>
      </c>
      <c r="E35" s="25">
        <f t="shared" si="0"/>
        <v>479.46500000000003</v>
      </c>
      <c r="F35" s="25">
        <f t="shared" si="1"/>
        <v>479.46500000000003</v>
      </c>
      <c r="G35" s="49">
        <f t="shared" si="2"/>
        <v>958.9300000000001</v>
      </c>
    </row>
    <row r="36" spans="2:7" ht="15">
      <c r="B36" s="40"/>
      <c r="C36" s="26" t="s">
        <v>43</v>
      </c>
      <c r="D36" s="25"/>
      <c r="E36" s="25"/>
      <c r="F36" s="25"/>
      <c r="G36" s="49">
        <f t="shared" si="2"/>
        <v>0</v>
      </c>
    </row>
    <row r="37" spans="2:7" ht="15">
      <c r="B37" s="40" t="s">
        <v>28</v>
      </c>
      <c r="C37" s="24" t="s">
        <v>11</v>
      </c>
      <c r="D37" s="25">
        <v>47</v>
      </c>
      <c r="E37" s="25">
        <f t="shared" si="0"/>
        <v>218.78500000000003</v>
      </c>
      <c r="F37" s="25">
        <f t="shared" si="1"/>
        <v>218.78500000000003</v>
      </c>
      <c r="G37" s="49">
        <f t="shared" si="2"/>
        <v>437.57000000000005</v>
      </c>
    </row>
    <row r="38" spans="2:8" ht="15">
      <c r="B38" s="39"/>
      <c r="C38" s="26" t="s">
        <v>12</v>
      </c>
      <c r="D38" s="41">
        <f>SUM(D12:D37)</f>
        <v>2199</v>
      </c>
      <c r="E38" s="25">
        <f t="shared" si="0"/>
        <v>10236.345000000001</v>
      </c>
      <c r="F38" s="25">
        <f t="shared" si="1"/>
        <v>10236.345000000001</v>
      </c>
      <c r="G38" s="49">
        <f t="shared" si="2"/>
        <v>20472.690000000002</v>
      </c>
      <c r="H38" s="43"/>
    </row>
    <row r="39" spans="2:7" ht="15.75" hidden="1">
      <c r="B39" s="2"/>
      <c r="C39" s="3" t="s">
        <v>30</v>
      </c>
      <c r="D39" s="4"/>
      <c r="E39" s="5">
        <v>6.265</v>
      </c>
      <c r="F39" s="5">
        <v>6.265</v>
      </c>
      <c r="G39" s="49">
        <f>D39*G69</f>
        <v>0</v>
      </c>
    </row>
    <row r="40" spans="2:7" ht="15.75" hidden="1">
      <c r="B40" s="1"/>
      <c r="C40" s="3"/>
      <c r="D40" s="1"/>
      <c r="E40" s="1"/>
      <c r="F40" s="1"/>
      <c r="G40" s="49">
        <f>D40*G70</f>
        <v>0</v>
      </c>
    </row>
    <row r="41" spans="2:7" ht="15.75" hidden="1">
      <c r="B41" s="1" t="s">
        <v>45</v>
      </c>
      <c r="C41" s="1"/>
      <c r="D41" s="1"/>
      <c r="E41" s="1"/>
      <c r="F41" s="1"/>
      <c r="G41" s="49">
        <f>D41*G71</f>
        <v>0</v>
      </c>
    </row>
    <row r="42" spans="3:7" ht="18" customHeight="1">
      <c r="C42" s="51" t="s">
        <v>64</v>
      </c>
      <c r="E42" s="14"/>
      <c r="F42" s="15"/>
      <c r="G42" s="15">
        <v>9.31</v>
      </c>
    </row>
    <row r="43" spans="3:6" ht="15.75">
      <c r="C43" s="45"/>
      <c r="D43" s="1"/>
      <c r="E43" s="44"/>
      <c r="F43" s="44"/>
    </row>
    <row r="44" spans="2:3" ht="12.75">
      <c r="B44" s="27"/>
      <c r="C44" s="42"/>
    </row>
    <row r="45" spans="2:3" ht="15">
      <c r="B45" s="1"/>
      <c r="C45" s="1"/>
    </row>
    <row r="46" spans="2:3" ht="15">
      <c r="B46" s="1"/>
      <c r="C46" s="42"/>
    </row>
    <row r="47" spans="2:3" ht="15">
      <c r="B47" s="1"/>
      <c r="C47" s="1"/>
    </row>
  </sheetData>
  <sheetProtection/>
  <mergeCells count="4">
    <mergeCell ref="F1:G1"/>
    <mergeCell ref="E2:G2"/>
    <mergeCell ref="E3:G3"/>
    <mergeCell ref="E4:G4"/>
  </mergeCells>
  <printOptions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34">
      <selection activeCell="C42" sqref="C42"/>
    </sheetView>
  </sheetViews>
  <sheetFormatPr defaultColWidth="9.140625" defaultRowHeight="12.75"/>
  <cols>
    <col min="1" max="1" width="13.28125" style="0" customWidth="1"/>
    <col min="2" max="2" width="5.8515625" style="0" customWidth="1"/>
    <col min="3" max="3" width="37.421875" style="0" customWidth="1"/>
    <col min="4" max="5" width="10.8515625" style="0" customWidth="1"/>
    <col min="6" max="6" width="10.7109375" style="0" customWidth="1"/>
    <col min="7" max="7" width="9.57421875" style="0" bestFit="1" customWidth="1"/>
  </cols>
  <sheetData>
    <row r="1" spans="6:7" ht="12.75">
      <c r="F1" s="60" t="s">
        <v>75</v>
      </c>
      <c r="G1" s="60"/>
    </row>
    <row r="2" spans="5:7" ht="12.75">
      <c r="E2" s="60" t="s">
        <v>71</v>
      </c>
      <c r="F2" s="60"/>
      <c r="G2" s="60"/>
    </row>
    <row r="3" spans="5:7" ht="12.75">
      <c r="E3" s="60" t="s">
        <v>72</v>
      </c>
      <c r="F3" s="60"/>
      <c r="G3" s="60"/>
    </row>
    <row r="4" spans="5:7" ht="12.75">
      <c r="E4" s="60" t="s">
        <v>73</v>
      </c>
      <c r="F4" s="60"/>
      <c r="G4" s="60"/>
    </row>
    <row r="5" s="22" customFormat="1" ht="12.75"/>
    <row r="6" spans="1:7" ht="15.75">
      <c r="A6" s="16"/>
      <c r="B6" s="53" t="s">
        <v>65</v>
      </c>
      <c r="C6" s="54"/>
      <c r="D6" s="54"/>
      <c r="E6" s="54"/>
      <c r="F6" s="37"/>
      <c r="G6" s="37"/>
    </row>
    <row r="7" spans="2:7" ht="2.25" customHeight="1">
      <c r="B7" s="6"/>
      <c r="C7" s="6"/>
      <c r="D7" s="6"/>
      <c r="E7" s="6"/>
      <c r="F7" s="37"/>
      <c r="G7" s="37"/>
    </row>
    <row r="8" spans="2:7" ht="15">
      <c r="B8" s="52" t="s">
        <v>69</v>
      </c>
      <c r="C8" s="52"/>
      <c r="D8" s="37"/>
      <c r="E8" s="37"/>
      <c r="F8" s="37"/>
      <c r="G8" s="37"/>
    </row>
    <row r="9" spans="3:5" ht="15.75">
      <c r="C9" s="45"/>
      <c r="E9" s="27"/>
    </row>
    <row r="10" spans="2:7" ht="63.75" customHeight="1">
      <c r="B10" s="32" t="s">
        <v>46</v>
      </c>
      <c r="C10" s="31" t="s">
        <v>47</v>
      </c>
      <c r="D10" s="7" t="s">
        <v>67</v>
      </c>
      <c r="E10" s="28" t="s">
        <v>63</v>
      </c>
      <c r="F10" s="29" t="s">
        <v>60</v>
      </c>
      <c r="G10" s="47" t="s">
        <v>61</v>
      </c>
    </row>
    <row r="11" spans="2:7" ht="12.75">
      <c r="B11" s="18"/>
      <c r="C11" s="19"/>
      <c r="D11" s="20"/>
      <c r="E11" s="21"/>
      <c r="F11" s="50"/>
      <c r="G11" s="50"/>
    </row>
    <row r="12" spans="2:7" ht="15">
      <c r="B12" s="33"/>
      <c r="C12" s="55" t="s">
        <v>31</v>
      </c>
      <c r="D12" s="10"/>
      <c r="E12" s="10"/>
      <c r="F12" s="10"/>
      <c r="G12" s="10"/>
    </row>
    <row r="13" spans="2:7" ht="29.25">
      <c r="B13" s="34" t="s">
        <v>15</v>
      </c>
      <c r="C13" s="8" t="s">
        <v>48</v>
      </c>
      <c r="D13" s="10">
        <v>40</v>
      </c>
      <c r="E13" s="25">
        <f>G13*0.4</f>
        <v>148.96</v>
      </c>
      <c r="F13" s="25">
        <f>G13*0.6</f>
        <v>223.44000000000003</v>
      </c>
      <c r="G13" s="41">
        <f>D13*9.31</f>
        <v>372.40000000000003</v>
      </c>
    </row>
    <row r="14" spans="2:7" ht="15">
      <c r="B14" s="34" t="s">
        <v>16</v>
      </c>
      <c r="C14" s="9" t="s">
        <v>49</v>
      </c>
      <c r="D14" s="10">
        <v>80</v>
      </c>
      <c r="E14" s="25">
        <f aca="true" t="shared" si="0" ref="E14:E39">G14*0.4</f>
        <v>297.92</v>
      </c>
      <c r="F14" s="25">
        <f aca="true" t="shared" si="1" ref="F14:F39">G14*0.6</f>
        <v>446.88000000000005</v>
      </c>
      <c r="G14" s="41">
        <f aca="true" t="shared" si="2" ref="G14:G39">D14*9.31</f>
        <v>744.8000000000001</v>
      </c>
    </row>
    <row r="15" spans="2:7" ht="15">
      <c r="B15" s="34" t="s">
        <v>17</v>
      </c>
      <c r="C15" s="9" t="s">
        <v>50</v>
      </c>
      <c r="D15" s="10">
        <v>114</v>
      </c>
      <c r="E15" s="25">
        <f t="shared" si="0"/>
        <v>424.53600000000006</v>
      </c>
      <c r="F15" s="25">
        <f t="shared" si="1"/>
        <v>636.8040000000001</v>
      </c>
      <c r="G15" s="41">
        <f t="shared" si="2"/>
        <v>1061.3400000000001</v>
      </c>
    </row>
    <row r="16" spans="2:7" ht="15">
      <c r="B16" s="34"/>
      <c r="C16" s="23" t="s">
        <v>33</v>
      </c>
      <c r="D16" s="10"/>
      <c r="E16" s="25"/>
      <c r="F16" s="25"/>
      <c r="G16" s="41"/>
    </row>
    <row r="17" spans="2:7" ht="15">
      <c r="B17" s="34" t="s">
        <v>18</v>
      </c>
      <c r="C17" s="9" t="s">
        <v>51</v>
      </c>
      <c r="D17" s="10">
        <v>12</v>
      </c>
      <c r="E17" s="25">
        <f t="shared" si="0"/>
        <v>44.688</v>
      </c>
      <c r="F17" s="25">
        <f t="shared" si="1"/>
        <v>67.032</v>
      </c>
      <c r="G17" s="41">
        <f t="shared" si="2"/>
        <v>111.72</v>
      </c>
    </row>
    <row r="18" spans="2:7" ht="15">
      <c r="B18" s="34"/>
      <c r="C18" s="23" t="s">
        <v>52</v>
      </c>
      <c r="D18" s="10"/>
      <c r="E18" s="25"/>
      <c r="F18" s="25"/>
      <c r="G18" s="41"/>
    </row>
    <row r="19" spans="2:7" ht="15">
      <c r="B19" s="34" t="s">
        <v>19</v>
      </c>
      <c r="C19" s="9" t="s">
        <v>1</v>
      </c>
      <c r="D19" s="10">
        <v>21</v>
      </c>
      <c r="E19" s="25">
        <f t="shared" si="0"/>
        <v>78.20400000000001</v>
      </c>
      <c r="F19" s="25">
        <f t="shared" si="1"/>
        <v>117.30600000000001</v>
      </c>
      <c r="G19" s="41">
        <f t="shared" si="2"/>
        <v>195.51000000000002</v>
      </c>
    </row>
    <row r="20" spans="2:7" ht="15">
      <c r="B20" s="34"/>
      <c r="C20" s="56" t="s">
        <v>35</v>
      </c>
      <c r="D20" s="10"/>
      <c r="E20" s="25"/>
      <c r="F20" s="25"/>
      <c r="G20" s="41"/>
    </row>
    <row r="21" spans="2:7" ht="15">
      <c r="B21" s="34" t="s">
        <v>20</v>
      </c>
      <c r="C21" s="9" t="s">
        <v>53</v>
      </c>
      <c r="D21" s="10">
        <v>28</v>
      </c>
      <c r="E21" s="25">
        <f t="shared" si="0"/>
        <v>104.272</v>
      </c>
      <c r="F21" s="25">
        <f t="shared" si="1"/>
        <v>156.408</v>
      </c>
      <c r="G21" s="41">
        <f t="shared" si="2"/>
        <v>260.68</v>
      </c>
    </row>
    <row r="22" spans="2:7" ht="15">
      <c r="B22" s="34"/>
      <c r="C22" s="56" t="s">
        <v>54</v>
      </c>
      <c r="D22" s="10"/>
      <c r="E22" s="25"/>
      <c r="F22" s="25"/>
      <c r="G22" s="41"/>
    </row>
    <row r="23" spans="2:7" ht="15">
      <c r="B23" s="34" t="s">
        <v>21</v>
      </c>
      <c r="C23" s="9" t="s">
        <v>55</v>
      </c>
      <c r="D23" s="10">
        <v>16</v>
      </c>
      <c r="E23" s="25">
        <f t="shared" si="0"/>
        <v>59.584</v>
      </c>
      <c r="F23" s="25">
        <f t="shared" si="1"/>
        <v>89.376</v>
      </c>
      <c r="G23" s="41">
        <f t="shared" si="2"/>
        <v>148.96</v>
      </c>
    </row>
    <row r="24" spans="2:7" ht="15">
      <c r="B24" s="34"/>
      <c r="C24" s="56" t="s">
        <v>37</v>
      </c>
      <c r="D24" s="10"/>
      <c r="E24" s="25"/>
      <c r="F24" s="25"/>
      <c r="G24" s="41"/>
    </row>
    <row r="25" spans="2:7" ht="31.5" customHeight="1">
      <c r="B25" s="34" t="s">
        <v>22</v>
      </c>
      <c r="C25" s="8" t="s">
        <v>56</v>
      </c>
      <c r="D25" s="10">
        <v>34</v>
      </c>
      <c r="E25" s="25">
        <f t="shared" si="0"/>
        <v>126.61600000000001</v>
      </c>
      <c r="F25" s="25">
        <f t="shared" si="1"/>
        <v>189.924</v>
      </c>
      <c r="G25" s="41">
        <f t="shared" si="2"/>
        <v>316.54</v>
      </c>
    </row>
    <row r="26" spans="2:7" ht="15">
      <c r="B26" s="34"/>
      <c r="C26" s="56" t="s">
        <v>38</v>
      </c>
      <c r="D26" s="10"/>
      <c r="E26" s="25"/>
      <c r="F26" s="25"/>
      <c r="G26" s="41"/>
    </row>
    <row r="27" spans="2:7" ht="15">
      <c r="B27" s="34" t="s">
        <v>23</v>
      </c>
      <c r="C27" s="9" t="s">
        <v>7</v>
      </c>
      <c r="D27" s="10">
        <v>10</v>
      </c>
      <c r="E27" s="25">
        <f t="shared" si="0"/>
        <v>37.24</v>
      </c>
      <c r="F27" s="25">
        <f t="shared" si="1"/>
        <v>55.86000000000001</v>
      </c>
      <c r="G27" s="41">
        <f t="shared" si="2"/>
        <v>93.10000000000001</v>
      </c>
    </row>
    <row r="28" spans="2:7" ht="15">
      <c r="B28" s="34"/>
      <c r="C28" s="56" t="s">
        <v>39</v>
      </c>
      <c r="D28" s="10"/>
      <c r="E28" s="25"/>
      <c r="F28" s="25"/>
      <c r="G28" s="41"/>
    </row>
    <row r="29" spans="2:7" ht="15">
      <c r="B29" s="34" t="s">
        <v>24</v>
      </c>
      <c r="C29" s="9" t="s">
        <v>8</v>
      </c>
      <c r="D29" s="10">
        <v>19</v>
      </c>
      <c r="E29" s="25">
        <f t="shared" si="0"/>
        <v>70.75600000000001</v>
      </c>
      <c r="F29" s="25">
        <f t="shared" si="1"/>
        <v>106.134</v>
      </c>
      <c r="G29" s="41">
        <f t="shared" si="2"/>
        <v>176.89000000000001</v>
      </c>
    </row>
    <row r="30" spans="2:7" ht="15">
      <c r="B30" s="34"/>
      <c r="C30" s="56" t="s">
        <v>32</v>
      </c>
      <c r="D30" s="10"/>
      <c r="E30" s="25"/>
      <c r="F30" s="25"/>
      <c r="G30" s="41"/>
    </row>
    <row r="31" spans="2:7" ht="29.25">
      <c r="B31" s="34" t="s">
        <v>25</v>
      </c>
      <c r="C31" s="8" t="s">
        <v>57</v>
      </c>
      <c r="D31" s="10">
        <v>20</v>
      </c>
      <c r="E31" s="25">
        <f t="shared" si="0"/>
        <v>74.48</v>
      </c>
      <c r="F31" s="25">
        <f t="shared" si="1"/>
        <v>111.72000000000001</v>
      </c>
      <c r="G31" s="41">
        <f t="shared" si="2"/>
        <v>186.20000000000002</v>
      </c>
    </row>
    <row r="32" spans="2:7" ht="15">
      <c r="B32" s="34"/>
      <c r="C32" s="56" t="s">
        <v>42</v>
      </c>
      <c r="D32" s="10"/>
      <c r="E32" s="25"/>
      <c r="F32" s="25"/>
      <c r="G32" s="41"/>
    </row>
    <row r="33" spans="2:7" ht="15">
      <c r="B33" s="34" t="s">
        <v>26</v>
      </c>
      <c r="C33" s="9" t="s">
        <v>58</v>
      </c>
      <c r="D33" s="10">
        <v>29</v>
      </c>
      <c r="E33" s="25">
        <v>108</v>
      </c>
      <c r="F33" s="25">
        <v>162</v>
      </c>
      <c r="G33" s="41">
        <f t="shared" si="2"/>
        <v>269.99</v>
      </c>
    </row>
    <row r="34" spans="2:7" ht="15">
      <c r="B34" s="34" t="s">
        <v>27</v>
      </c>
      <c r="C34" s="9" t="s">
        <v>68</v>
      </c>
      <c r="D34" s="10">
        <v>16</v>
      </c>
      <c r="E34" s="25">
        <v>60</v>
      </c>
      <c r="F34" s="25">
        <v>89</v>
      </c>
      <c r="G34" s="41">
        <f t="shared" si="2"/>
        <v>148.96</v>
      </c>
    </row>
    <row r="35" spans="2:7" ht="15">
      <c r="B35" s="34"/>
      <c r="C35" s="56" t="s">
        <v>41</v>
      </c>
      <c r="D35" s="10"/>
      <c r="E35" s="25"/>
      <c r="F35" s="25"/>
      <c r="G35" s="41"/>
    </row>
    <row r="36" spans="2:7" ht="15">
      <c r="B36" s="34" t="s">
        <v>28</v>
      </c>
      <c r="C36" s="9" t="s">
        <v>3</v>
      </c>
      <c r="D36" s="10">
        <v>14</v>
      </c>
      <c r="E36" s="25">
        <f t="shared" si="0"/>
        <v>52.136</v>
      </c>
      <c r="F36" s="25">
        <f t="shared" si="1"/>
        <v>78.204</v>
      </c>
      <c r="G36" s="41">
        <f t="shared" si="2"/>
        <v>130.34</v>
      </c>
    </row>
    <row r="37" spans="2:7" ht="15">
      <c r="B37" s="34"/>
      <c r="C37" s="56" t="s">
        <v>43</v>
      </c>
      <c r="D37" s="10"/>
      <c r="E37" s="25"/>
      <c r="F37" s="25"/>
      <c r="G37" s="41"/>
    </row>
    <row r="38" spans="2:7" ht="15">
      <c r="B38" s="34" t="s">
        <v>29</v>
      </c>
      <c r="C38" s="9" t="s">
        <v>11</v>
      </c>
      <c r="D38" s="10">
        <v>9</v>
      </c>
      <c r="E38" s="25">
        <f t="shared" si="0"/>
        <v>33.516000000000005</v>
      </c>
      <c r="F38" s="25">
        <f t="shared" si="1"/>
        <v>50.274</v>
      </c>
      <c r="G38" s="41">
        <f t="shared" si="2"/>
        <v>83.79</v>
      </c>
    </row>
    <row r="39" spans="2:7" ht="15">
      <c r="B39" s="11"/>
      <c r="C39" s="12" t="s">
        <v>59</v>
      </c>
      <c r="D39" s="35">
        <f>SUM(D13:D38)</f>
        <v>462</v>
      </c>
      <c r="E39" s="25">
        <f t="shared" si="0"/>
        <v>1720.4880000000003</v>
      </c>
      <c r="F39" s="25">
        <f t="shared" si="1"/>
        <v>2580.732</v>
      </c>
      <c r="G39" s="41">
        <f t="shared" si="2"/>
        <v>4301.22</v>
      </c>
    </row>
    <row r="40" spans="2:7" ht="15">
      <c r="B40" s="36"/>
      <c r="C40" s="51" t="s">
        <v>64</v>
      </c>
      <c r="E40" s="14"/>
      <c r="F40" s="15"/>
      <c r="G40" s="15">
        <v>9.31</v>
      </c>
    </row>
    <row r="41" spans="2:5" ht="14.25">
      <c r="B41" s="37"/>
      <c r="C41" s="13"/>
      <c r="D41" s="38"/>
      <c r="E41" s="38"/>
    </row>
    <row r="42" ht="12.75">
      <c r="C42" s="57"/>
    </row>
    <row r="43" ht="12.75">
      <c r="C43" s="46"/>
    </row>
  </sheetData>
  <sheetProtection/>
  <mergeCells count="4">
    <mergeCell ref="F1:G1"/>
    <mergeCell ref="E2:G2"/>
    <mergeCell ref="E3:G3"/>
    <mergeCell ref="E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DaceC</cp:lastModifiedBy>
  <cp:lastPrinted>2019-07-08T14:49:22Z</cp:lastPrinted>
  <dcterms:created xsi:type="dcterms:W3CDTF">2012-10-24T08:32:55Z</dcterms:created>
  <dcterms:modified xsi:type="dcterms:W3CDTF">2019-07-08T14:50:52Z</dcterms:modified>
  <cp:category/>
  <cp:version/>
  <cp:contentType/>
  <cp:contentStatus/>
</cp:coreProperties>
</file>